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come" sheetId="1" r:id="rId1"/>
    <sheet name="Expens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cols>
    <col min="1" max="1" width="24.83203125" customWidth="1"/>
    <col min="2" max="2" width="14.83203125" customWidth="1"/>
    <col min="3" max="3" width="14.83203125" customWidth="1"/>
  </cols>
  <sheetData>
    <row r="1">
      <c r="A1" t="str">
        <v>Income source</v>
      </c>
      <c r="B1" t="str">
        <v>Planned</v>
      </c>
      <c r="C1" t="str">
        <v>Actual</v>
      </c>
    </row>
    <row r="2">
      <c r="A2" t="str">
        <v>Salary</v>
      </c>
      <c r="B2" s="1">
        <v>4200</v>
      </c>
      <c r="C2" s="1">
        <v>4200</v>
      </c>
    </row>
    <row r="3">
      <c r="A3" t="str">
        <v>Side income</v>
      </c>
      <c r="B3" s="1">
        <v>300</v>
      </c>
      <c r="C3" s="1">
        <v>450</v>
      </c>
    </row>
    <row r="4">
      <c r="A4" t="str">
        <v>Other</v>
      </c>
      <c r="B4" s="1">
        <v>0</v>
      </c>
      <c r="C4" s="1">
        <v>0</v>
      </c>
    </row>
    <row r="5"/>
    <row r="6"/>
    <row r="7"/>
    <row r="8"/>
    <row r="10">
      <c r="A10" t="str">
        <v>Total income</v>
      </c>
      <c r="B10" s="1">
        <f>SUM(B2:B8)</f>
      </c>
      <c r="C10" s="1">
        <f>SUM(C2:C8)</f>
      </c>
    </row>
  </sheetData>
  <ignoredErrors>
    <ignoredError numberStoredAsText="1" sqref="A1:C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cols>
    <col min="1" max="1" width="16.83203125" customWidth="1"/>
    <col min="2" max="2" width="24.83203125" customWidth="1"/>
    <col min="3" max="3" width="14.83203125" customWidth="1"/>
    <col min="4" max="4" width="14.83203125" customWidth="1"/>
    <col min="5" max="5" width="22.83203125" customWidth="1"/>
  </cols>
  <sheetData>
    <row r="1">
      <c r="A1" t="str">
        <v>Category</v>
      </c>
      <c r="B1" t="str">
        <v>Item</v>
      </c>
      <c r="C1" t="str">
        <v>Planned</v>
      </c>
      <c r="D1" t="str">
        <v>Actual</v>
      </c>
      <c r="E1" t="str">
        <v>Left (planned − actual)</v>
      </c>
    </row>
    <row r="2">
      <c r="A2" t="str">
        <v>Housing</v>
      </c>
      <c r="B2" t="str">
        <v>Rent / mortgage</v>
      </c>
      <c r="C2" s="1">
        <v>1500</v>
      </c>
      <c r="D2" s="1">
        <v>1500</v>
      </c>
      <c r="E2" s="1">
        <f>C2-D2</f>
      </c>
    </row>
    <row r="3">
      <c r="A3" t="str">
        <v>Housing</v>
      </c>
      <c r="B3" t="str">
        <v>Utilities</v>
      </c>
      <c r="C3" s="1">
        <v>220</v>
      </c>
      <c r="D3" s="1">
        <v>245</v>
      </c>
      <c r="E3" s="1">
        <f>C3-D3</f>
      </c>
    </row>
    <row r="4">
      <c r="A4" t="str">
        <v>Food</v>
      </c>
      <c r="B4" t="str">
        <v>Groceries</v>
      </c>
      <c r="C4" s="1">
        <v>600</v>
      </c>
      <c r="D4" s="1">
        <v>640</v>
      </c>
      <c r="E4" s="1">
        <f>C4-D4</f>
      </c>
    </row>
    <row r="5">
      <c r="A5" t="str">
        <v>Food</v>
      </c>
      <c r="B5" t="str">
        <v>Eating out</v>
      </c>
      <c r="C5" s="1">
        <v>150</v>
      </c>
      <c r="D5" s="1">
        <v>110</v>
      </c>
      <c r="E5" s="1">
        <f>C5-D5</f>
      </c>
    </row>
    <row r="6">
      <c r="A6" t="str">
        <v>Transport</v>
      </c>
      <c r="B6" t="str">
        <v>Fuel / transit</v>
      </c>
      <c r="C6" s="1">
        <v>180</v>
      </c>
      <c r="D6" s="1">
        <v>160</v>
      </c>
      <c r="E6" s="1">
        <f>C6-D6</f>
      </c>
    </row>
    <row r="7">
      <c r="A7" t="str">
        <v>Insurance</v>
      </c>
      <c r="B7" t="str">
        <v>Health &amp; car</v>
      </c>
      <c r="C7" s="1">
        <v>300</v>
      </c>
      <c r="D7" s="1">
        <v>300</v>
      </c>
      <c r="E7" s="1">
        <f>C7-D7</f>
      </c>
    </row>
    <row r="8">
      <c r="A8" t="str">
        <v>Savings</v>
      </c>
      <c r="B8" t="str">
        <v>Emergency fund</v>
      </c>
      <c r="C8" s="1">
        <v>400</v>
      </c>
      <c r="D8" s="1">
        <v>400</v>
      </c>
      <c r="E8" s="1">
        <f>C8-D8</f>
      </c>
    </row>
    <row r="9">
      <c r="A9" t="str">
        <v>Personal</v>
      </c>
      <c r="B9" t="str">
        <v>Subscriptions</v>
      </c>
      <c r="C9" s="1">
        <v>45</v>
      </c>
      <c r="D9" s="1">
        <v>52</v>
      </c>
      <c r="E9" s="1">
        <f>C9-D9</f>
      </c>
    </row>
    <row r="10">
      <c r="A10" t="str">
        <v>Other</v>
      </c>
      <c r="C10" s="1">
        <v>0</v>
      </c>
      <c r="D10" s="1">
        <v>0</v>
      </c>
      <c r="E10" s="1">
        <f>C10-D10</f>
      </c>
    </row>
    <row r="11">
      <c r="E11" s="1">
        <f>IF(AND(C11="",D11=""),"",C11-D11)</f>
      </c>
    </row>
    <row r="12">
      <c r="E12" s="1">
        <f>IF(AND(C12="",D12=""),"",C12-D12)</f>
      </c>
    </row>
    <row r="13">
      <c r="E13" s="1">
        <f>IF(AND(C13="",D13=""),"",C13-D13)</f>
      </c>
    </row>
    <row r="14">
      <c r="E14" s="1">
        <f>IF(AND(C14="",D14=""),"",C14-D14)</f>
      </c>
    </row>
    <row r="15">
      <c r="E15" s="1">
        <f>IF(AND(C15="",D15=""),"",C15-D15)</f>
      </c>
    </row>
    <row r="16">
      <c r="E16" s="1">
        <f>IF(AND(C16="",D16=""),"",C16-D16)</f>
      </c>
    </row>
    <row r="18">
      <c r="A18" t="str">
        <v>Total expenses</v>
      </c>
      <c r="C18" s="1">
        <f>SUM(C2:C16)</f>
      </c>
      <c r="D18" s="1">
        <f>SUM(D2:D16)</f>
      </c>
      <c r="E18" s="1">
        <f>SUM(E2:E16)</f>
      </c>
    </row>
    <row r="19">
      <c r="A19" t="str">
        <v>Money left this month</v>
      </c>
      <c r="D19" s="1">
        <f>Income!C10-D18</f>
      </c>
    </row>
  </sheetData>
  <ignoredErrors>
    <ignoredError numberStoredAsText="1" sqref="A1:E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</vt:lpstr>
      <vt:lpstr>Expenses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